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16155" windowHeight="918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7" i="1"/>
  <c r="F2"/>
  <c r="F3"/>
  <c r="F4"/>
  <c r="F5"/>
  <c r="D16" l="1"/>
  <c r="D18" s="1"/>
  <c r="D15"/>
  <c r="D17" s="1"/>
  <c r="D6" l="1"/>
  <c r="F6" l="1"/>
  <c r="D8" s="1"/>
  <c r="E10"/>
  <c r="E9" l="1"/>
  <c r="D9"/>
  <c r="D10"/>
</calcChain>
</file>

<file path=xl/sharedStrings.xml><?xml version="1.0" encoding="utf-8"?>
<sst xmlns="http://schemas.openxmlformats.org/spreadsheetml/2006/main" count="35" uniqueCount="31">
  <si>
    <t>x1</t>
    <phoneticPr fontId="1"/>
  </si>
  <si>
    <t>y1</t>
    <phoneticPr fontId="1"/>
  </si>
  <si>
    <t>r1</t>
    <phoneticPr fontId="1"/>
  </si>
  <si>
    <t>r2</t>
    <phoneticPr fontId="1"/>
  </si>
  <si>
    <t>a</t>
    <phoneticPr fontId="1"/>
  </si>
  <si>
    <t>x1^2</t>
    <phoneticPr fontId="1"/>
  </si>
  <si>
    <t>x2^2</t>
    <phoneticPr fontId="1"/>
  </si>
  <si>
    <t>r1^2</t>
    <phoneticPr fontId="1"/>
  </si>
  <si>
    <t>r2^2</t>
    <phoneticPr fontId="1"/>
  </si>
  <si>
    <t>x</t>
    <phoneticPr fontId="1"/>
  </si>
  <si>
    <t>a^2</t>
    <phoneticPr fontId="1"/>
  </si>
  <si>
    <t>y</t>
    <phoneticPr fontId="1"/>
  </si>
  <si>
    <t>r1</t>
    <phoneticPr fontId="1"/>
  </si>
  <si>
    <t>r2</t>
    <phoneticPr fontId="1"/>
  </si>
  <si>
    <t>d1</t>
    <phoneticPr fontId="1"/>
  </si>
  <si>
    <t>d2</t>
    <phoneticPr fontId="1"/>
  </si>
  <si>
    <t>軸間距離1</t>
    <rPh sb="0" eb="1">
      <t>ジク</t>
    </rPh>
    <rPh sb="1" eb="2">
      <t>カン</t>
    </rPh>
    <rPh sb="2" eb="4">
      <t>キョリ</t>
    </rPh>
    <phoneticPr fontId="1"/>
  </si>
  <si>
    <t>軸間距離2</t>
    <rPh sb="0" eb="1">
      <t>ジク</t>
    </rPh>
    <rPh sb="1" eb="2">
      <t>カン</t>
    </rPh>
    <rPh sb="2" eb="4">
      <t>キョリ</t>
    </rPh>
    <phoneticPr fontId="1"/>
  </si>
  <si>
    <t>a=(x1^2+y1^2+r1^2-r2^2)/2</t>
    <phoneticPr fontId="1"/>
  </si>
  <si>
    <t>スパーギア軸X</t>
    <rPh sb="5" eb="6">
      <t>ジク</t>
    </rPh>
    <phoneticPr fontId="1"/>
  </si>
  <si>
    <t>スパーギア軸Y</t>
    <rPh sb="5" eb="6">
      <t>ジク</t>
    </rPh>
    <phoneticPr fontId="1"/>
  </si>
  <si>
    <t>カウンターギア軸X</t>
    <rPh sb="7" eb="8">
      <t>ジク</t>
    </rPh>
    <phoneticPr fontId="1"/>
  </si>
  <si>
    <t>カウンターギア軸Y</t>
    <rPh sb="7" eb="8">
      <t>ジク</t>
    </rPh>
    <phoneticPr fontId="1"/>
  </si>
  <si>
    <t>バックラッシ1</t>
    <phoneticPr fontId="1"/>
  </si>
  <si>
    <t>バックラッシ2</t>
    <phoneticPr fontId="1"/>
  </si>
  <si>
    <t>バックラッシなし</t>
    <phoneticPr fontId="1"/>
  </si>
  <si>
    <t>バックラッシの調整</t>
    <rPh sb="7" eb="9">
      <t>チョウセイ</t>
    </rPh>
    <phoneticPr fontId="1"/>
  </si>
  <si>
    <t>b</t>
    <phoneticPr fontId="1"/>
  </si>
  <si>
    <t>c</t>
    <phoneticPr fontId="1"/>
  </si>
  <si>
    <t>x</t>
    <phoneticPr fontId="1"/>
  </si>
  <si>
    <t>y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</si>
</sst>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2" borderId="7" xfId="0" applyFill="1" applyBorder="1">
      <alignment vertical="center"/>
    </xf>
    <xf numFmtId="0" fontId="0" fillId="0" borderId="8" xfId="0" applyBorder="1">
      <alignment vertical="center"/>
    </xf>
    <xf numFmtId="0" fontId="0" fillId="2" borderId="3" xfId="0" applyFill="1" applyBorder="1">
      <alignment vertical="center"/>
    </xf>
    <xf numFmtId="0" fontId="0" fillId="2" borderId="5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7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tabSelected="1" workbookViewId="0">
      <selection activeCell="D26" sqref="D26"/>
    </sheetView>
  </sheetViews>
  <sheetFormatPr defaultRowHeight="13.5"/>
  <cols>
    <col min="1" max="1" width="2.5" customWidth="1"/>
    <col min="2" max="2" width="24.875" customWidth="1"/>
    <col min="3" max="3" width="9" style="16"/>
  </cols>
  <sheetData>
    <row r="1" spans="2:6">
      <c r="B1" t="s">
        <v>25</v>
      </c>
    </row>
    <row r="2" spans="2:6">
      <c r="B2" s="4" t="s">
        <v>16</v>
      </c>
      <c r="C2" s="17" t="s">
        <v>2</v>
      </c>
      <c r="D2" s="5">
        <v>12</v>
      </c>
      <c r="E2" s="17" t="s">
        <v>7</v>
      </c>
      <c r="F2" s="6">
        <f>D2*D2</f>
        <v>144</v>
      </c>
    </row>
    <row r="3" spans="2:6">
      <c r="B3" s="7" t="s">
        <v>17</v>
      </c>
      <c r="C3" s="18" t="s">
        <v>3</v>
      </c>
      <c r="D3" s="1">
        <v>7.75</v>
      </c>
      <c r="E3" s="18" t="s">
        <v>8</v>
      </c>
      <c r="F3" s="8">
        <f>D3*D3</f>
        <v>60.0625</v>
      </c>
    </row>
    <row r="4" spans="2:6">
      <c r="B4" s="7" t="s">
        <v>19</v>
      </c>
      <c r="C4" s="18" t="s">
        <v>0</v>
      </c>
      <c r="D4" s="1">
        <v>12</v>
      </c>
      <c r="E4" s="18" t="s">
        <v>5</v>
      </c>
      <c r="F4" s="8">
        <f>D4*D4</f>
        <v>144</v>
      </c>
    </row>
    <row r="5" spans="2:6">
      <c r="B5" s="7" t="s">
        <v>20</v>
      </c>
      <c r="C5" s="18" t="s">
        <v>1</v>
      </c>
      <c r="D5" s="1">
        <v>2.5</v>
      </c>
      <c r="E5" s="18" t="s">
        <v>6</v>
      </c>
      <c r="F5" s="8">
        <f>D5*D5</f>
        <v>6.25</v>
      </c>
    </row>
    <row r="6" spans="2:6">
      <c r="B6" s="7" t="s">
        <v>18</v>
      </c>
      <c r="C6" s="18" t="s">
        <v>4</v>
      </c>
      <c r="D6" s="1">
        <f>(F4+F5+F2-F3)/2</f>
        <v>117.09375</v>
      </c>
      <c r="E6" s="18" t="s">
        <v>10</v>
      </c>
      <c r="F6" s="8">
        <f>D6*D6</f>
        <v>13710.9462890625</v>
      </c>
    </row>
    <row r="7" spans="2:6">
      <c r="B7" s="7"/>
      <c r="C7" s="18" t="s">
        <v>27</v>
      </c>
      <c r="D7" s="1">
        <f>F4+F5</f>
        <v>150.25</v>
      </c>
      <c r="E7" s="1"/>
      <c r="F7" s="8"/>
    </row>
    <row r="8" spans="2:6">
      <c r="B8" s="7"/>
      <c r="C8" s="18" t="s">
        <v>28</v>
      </c>
      <c r="D8" s="1">
        <f>SQRT(D7*F2-F6)</f>
        <v>89.022770743992794</v>
      </c>
      <c r="E8" s="1"/>
      <c r="F8" s="8"/>
    </row>
    <row r="9" spans="2:6">
      <c r="B9" s="7" t="s">
        <v>21</v>
      </c>
      <c r="C9" s="18" t="s">
        <v>29</v>
      </c>
      <c r="D9" s="2">
        <f>(D6*D4-D8*D5)/D7</f>
        <v>7.8706693719801528</v>
      </c>
      <c r="E9" s="14">
        <f>(D6*D4+D8*D5)/D7</f>
        <v>10.833157583094723</v>
      </c>
      <c r="F9" s="8"/>
    </row>
    <row r="10" spans="2:6">
      <c r="B10" s="9" t="s">
        <v>22</v>
      </c>
      <c r="C10" s="19" t="s">
        <v>30</v>
      </c>
      <c r="D10" s="10">
        <f>(D6*D5+D8*D4)/D7</f>
        <v>9.0582870144952654</v>
      </c>
      <c r="E10" s="15">
        <f>(D6*D5-D8*D4)/D7</f>
        <v>-5.1616563988546655</v>
      </c>
      <c r="F10" s="11"/>
    </row>
    <row r="11" spans="2:6">
      <c r="B11" s="1"/>
      <c r="C11" s="18"/>
      <c r="D11" s="3"/>
      <c r="E11" s="1"/>
      <c r="F11" s="1"/>
    </row>
    <row r="12" spans="2:6">
      <c r="B12" s="3" t="s">
        <v>26</v>
      </c>
    </row>
    <row r="13" spans="2:6">
      <c r="B13" s="4" t="s">
        <v>21</v>
      </c>
      <c r="C13" s="17" t="s">
        <v>9</v>
      </c>
      <c r="D13" s="12">
        <v>7.9</v>
      </c>
    </row>
    <row r="14" spans="2:6">
      <c r="B14" s="7" t="s">
        <v>22</v>
      </c>
      <c r="C14" s="18" t="s">
        <v>11</v>
      </c>
      <c r="D14" s="13">
        <v>9.1999999999999993</v>
      </c>
    </row>
    <row r="15" spans="2:6">
      <c r="B15" s="7" t="s">
        <v>16</v>
      </c>
      <c r="C15" s="18" t="s">
        <v>12</v>
      </c>
      <c r="D15" s="8">
        <f>SQRT(D13*D13+D14*D14)</f>
        <v>12.126417442921879</v>
      </c>
    </row>
    <row r="16" spans="2:6">
      <c r="B16" s="7" t="s">
        <v>17</v>
      </c>
      <c r="C16" s="18" t="s">
        <v>13</v>
      </c>
      <c r="D16" s="8">
        <f>SQRT((D13-D4)*(D13-D4)+(D14-D5)*(D14-D5))</f>
        <v>7.8549347546621915</v>
      </c>
    </row>
    <row r="17" spans="2:4">
      <c r="B17" s="7" t="s">
        <v>23</v>
      </c>
      <c r="C17" s="18" t="s">
        <v>14</v>
      </c>
      <c r="D17" s="8">
        <f>D15-D2</f>
        <v>0.12641744292187873</v>
      </c>
    </row>
    <row r="18" spans="2:4">
      <c r="B18" s="9" t="s">
        <v>24</v>
      </c>
      <c r="C18" s="19" t="s">
        <v>15</v>
      </c>
      <c r="D18" s="11">
        <f>D16-D3</f>
        <v>0.10493475466219149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Bizan Nishimura</dc:creator>
  <cp:lastModifiedBy>Nishimura</cp:lastModifiedBy>
  <dcterms:created xsi:type="dcterms:W3CDTF">2015-05-06T08:56:37Z</dcterms:created>
  <dcterms:modified xsi:type="dcterms:W3CDTF">2015-06-02T04:48:51Z</dcterms:modified>
</cp:coreProperties>
</file>